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GASREGISTER\FGASREGISTER Guides and Procedures\"/>
    </mc:Choice>
  </mc:AlternateContent>
  <bookViews>
    <workbookView xWindow="0" yWindow="0" windowWidth="23040" windowHeight="10890" activeTab="1"/>
  </bookViews>
  <sheets>
    <sheet name="Summary info" sheetId="1" r:id="rId1"/>
    <sheet name="Logbook" sheetId="2" r:id="rId2"/>
    <sheet name="GWPs" sheetId="3" r:id="rId3"/>
  </sheets>
  <definedNames>
    <definedName name="_ftnref1" localSheetId="2">GWPs!$E$1</definedName>
    <definedName name="_xlnm.Print_Area" localSheetId="1">Logbook!$A$1:$J$30</definedName>
  </definedNames>
  <calcPr calcId="152511"/>
</workbook>
</file>

<file path=xl/calcChain.xml><?xml version="1.0" encoding="utf-8"?>
<calcChain xmlns="http://schemas.openxmlformats.org/spreadsheetml/2006/main">
  <c r="F9" i="2" l="1"/>
  <c r="F10" i="2" s="1"/>
  <c r="G31" i="3" l="1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6" i="3"/>
  <c r="F26" i="3"/>
  <c r="E26" i="3"/>
  <c r="D26" i="3"/>
  <c r="G25" i="3"/>
  <c r="F25" i="3"/>
  <c r="E25" i="3"/>
  <c r="D25" i="3"/>
  <c r="G24" i="3"/>
  <c r="F24" i="3"/>
  <c r="E24" i="3"/>
  <c r="D24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E6" i="3"/>
  <c r="D6" i="3"/>
  <c r="G5" i="3"/>
  <c r="F5" i="3"/>
  <c r="E5" i="3"/>
  <c r="D5" i="3"/>
  <c r="G4" i="3"/>
  <c r="F4" i="3"/>
  <c r="E4" i="3"/>
  <c r="D4" i="3"/>
</calcChain>
</file>

<file path=xl/sharedStrings.xml><?xml version="1.0" encoding="utf-8"?>
<sst xmlns="http://schemas.openxmlformats.org/spreadsheetml/2006/main" count="78" uniqueCount="74">
  <si>
    <t>GWP</t>
  </si>
  <si>
    <t>134a</t>
  </si>
  <si>
    <t>245fa</t>
  </si>
  <si>
    <t>404A</t>
  </si>
  <si>
    <t>407A</t>
  </si>
  <si>
    <t>407C</t>
  </si>
  <si>
    <t>407D</t>
  </si>
  <si>
    <t>407F</t>
  </si>
  <si>
    <t>410A</t>
  </si>
  <si>
    <t>417A</t>
  </si>
  <si>
    <t>ISCEON® MO59</t>
  </si>
  <si>
    <t>422A</t>
  </si>
  <si>
    <t>ISCEON® MO79</t>
  </si>
  <si>
    <t>422D</t>
  </si>
  <si>
    <t>ISCEON® MO29</t>
  </si>
  <si>
    <t>423A</t>
  </si>
  <si>
    <t>424A</t>
  </si>
  <si>
    <t>RS44</t>
  </si>
  <si>
    <t>426A</t>
  </si>
  <si>
    <t>RS24</t>
  </si>
  <si>
    <t>427A</t>
  </si>
  <si>
    <t>FX100</t>
  </si>
  <si>
    <t>428A</t>
  </si>
  <si>
    <t>RS52</t>
  </si>
  <si>
    <t>434A</t>
  </si>
  <si>
    <t>RS45</t>
  </si>
  <si>
    <t>437A</t>
  </si>
  <si>
    <t>ISCEON® MO49plus</t>
  </si>
  <si>
    <t>438A</t>
  </si>
  <si>
    <t>ISCEON® MO99</t>
  </si>
  <si>
    <t>442A</t>
  </si>
  <si>
    <t>RS50</t>
  </si>
  <si>
    <t>449A</t>
  </si>
  <si>
    <t>508A</t>
  </si>
  <si>
    <t>508B</t>
  </si>
  <si>
    <t>Suva 95</t>
  </si>
  <si>
    <t>-</t>
  </si>
  <si>
    <t>ISCEON® MO89</t>
  </si>
  <si>
    <t>Performax LT ™</t>
  </si>
  <si>
    <t>ISCEON® 39TC ™</t>
  </si>
  <si>
    <t>EQUIPMENT DESCRIPTION</t>
  </si>
  <si>
    <t>REFRIGERANT TYPE</t>
  </si>
  <si>
    <t>CHARGE WEIGHT</t>
  </si>
  <si>
    <t>GWP LEVEL</t>
  </si>
  <si>
    <t>TONNES</t>
  </si>
  <si>
    <t>KGS</t>
  </si>
  <si>
    <t>DATE</t>
  </si>
  <si>
    <t>ENGINEER</t>
  </si>
  <si>
    <t>NAME</t>
  </si>
  <si>
    <t>CERTIFICATE NO</t>
  </si>
  <si>
    <t>WORK DESCRIPTION</t>
  </si>
  <si>
    <t>GAS ADDED TO RECORD (KGS)*</t>
  </si>
  <si>
    <t>BOTTLE SERIAL NO</t>
  </si>
  <si>
    <t>NOTE:      *FIRST ENTRY MUST RECORD ANY BASE CHARGE OR PRE-CHARGE PLUS ANY FIELD TRIM ADJUSTMENT AT INSTALLATION</t>
  </si>
  <si>
    <t>RECORD LOG BOOK FOR EQUIPMENT CONTAINING FLUORINATED GASES UNDER THE CONTROL OF EC517/2014</t>
  </si>
  <si>
    <t>EXPIRY DATE</t>
  </si>
  <si>
    <t>ADDRESS</t>
  </si>
  <si>
    <t>LEGAL OPERATOR</t>
  </si>
  <si>
    <t>REFIGERANT</t>
  </si>
  <si>
    <t>OTHER NAME</t>
  </si>
  <si>
    <t>50 TONNES</t>
  </si>
  <si>
    <t>500 TONNES</t>
  </si>
  <si>
    <t>* REGULAR LEAK CHECKS APPLICABLE FROM 1 JANUARY 2017 ONWARDS</t>
  </si>
  <si>
    <t>5 TONNES*</t>
  </si>
  <si>
    <t>10 TONNES*</t>
  </si>
  <si>
    <r>
      <t>CO</t>
    </r>
    <r>
      <rPr>
        <b/>
        <vertAlign val="subscript"/>
        <sz val="11"/>
        <color theme="0"/>
        <rFont val="Blue Highway Condensed"/>
        <family val="2"/>
      </rPr>
      <t>2</t>
    </r>
    <r>
      <rPr>
        <b/>
        <sz val="11"/>
        <color theme="0"/>
        <rFont val="Blue Highway Condensed"/>
        <family val="2"/>
      </rPr>
      <t>-eq (kg)</t>
    </r>
  </si>
  <si>
    <t xml:space="preserve">  FGAS CERTIFICATE NUMBER</t>
  </si>
  <si>
    <t>FGASREGISTER DETAILS FOR THE ENGINEER</t>
  </si>
  <si>
    <t>FGASREGISTER Refrigerant Logbook</t>
  </si>
  <si>
    <t>CERTIFIED INSTALLING/MAINTENANCE COMPANY</t>
  </si>
  <si>
    <t>Please ensure all records are kept safely and securely</t>
  </si>
  <si>
    <r>
      <t>CO</t>
    </r>
    <r>
      <rPr>
        <b/>
        <vertAlign val="subscript"/>
        <sz val="11"/>
        <color theme="3"/>
        <rFont val="Blue Highway"/>
        <family val="2"/>
      </rPr>
      <t>2</t>
    </r>
    <r>
      <rPr>
        <b/>
        <sz val="11"/>
        <color theme="3"/>
        <rFont val="Blue Highway"/>
        <family val="2"/>
      </rPr>
      <t>eq</t>
    </r>
  </si>
  <si>
    <r>
      <t>e.g. For 3 kgs of R410a you have 6.26 tonnes CO</t>
    </r>
    <r>
      <rPr>
        <vertAlign val="subscript"/>
        <sz val="8"/>
        <color theme="3"/>
        <rFont val="Blue Highway"/>
        <family val="2"/>
      </rPr>
      <t>2</t>
    </r>
    <r>
      <rPr>
        <sz val="8"/>
        <color theme="3"/>
        <rFont val="Blue Highway"/>
        <family val="2"/>
      </rPr>
      <t>eq</t>
    </r>
  </si>
  <si>
    <r>
      <t>e.g. For 3 kgs of R134a you have 4.29 tonnes CO</t>
    </r>
    <r>
      <rPr>
        <vertAlign val="subscript"/>
        <sz val="8"/>
        <color theme="3"/>
        <rFont val="Blue Highway"/>
        <family val="2"/>
      </rPr>
      <t>2</t>
    </r>
    <r>
      <rPr>
        <sz val="8"/>
        <color theme="3"/>
        <rFont val="Blue Highway"/>
        <family val="2"/>
      </rPr>
      <t>eq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</si>
</sst>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0"/>
      <name val="Blue Highway Condensed"/>
      <family val="2"/>
    </font>
    <font>
      <b/>
      <vertAlign val="subscript"/>
      <sz val="11"/>
      <color theme="0"/>
      <name val="Blue Highway Condensed"/>
      <family val="2"/>
    </font>
    <font>
      <b/>
      <sz val="12"/>
      <name val="Blue Highway"/>
      <family val="2"/>
    </font>
    <font>
      <sz val="11"/>
      <name val="Blue Highway"/>
      <family val="2"/>
    </font>
    <font>
      <sz val="11"/>
      <color theme="1"/>
      <name val="Blue Highway"/>
      <family val="2"/>
    </font>
    <font>
      <i/>
      <sz val="10"/>
      <name val="Blue Highway"/>
      <family val="2"/>
    </font>
    <font>
      <i/>
      <sz val="10"/>
      <color theme="1"/>
      <name val="Blue Highway"/>
      <family val="2"/>
    </font>
    <font>
      <sz val="36"/>
      <color theme="3"/>
      <name val="Blue Highway"/>
      <family val="2"/>
    </font>
    <font>
      <sz val="11"/>
      <color theme="3"/>
      <name val="Blue Highway"/>
      <family val="2"/>
    </font>
    <font>
      <b/>
      <sz val="11"/>
      <color theme="3"/>
      <name val="Blue Highway"/>
      <family val="2"/>
    </font>
    <font>
      <b/>
      <vertAlign val="subscript"/>
      <sz val="11"/>
      <color theme="3"/>
      <name val="Blue Highway"/>
      <family val="2"/>
    </font>
    <font>
      <sz val="8"/>
      <color theme="3"/>
      <name val="Blue Highway"/>
      <family val="2"/>
    </font>
    <font>
      <vertAlign val="subscript"/>
      <sz val="8"/>
      <color theme="3"/>
      <name val="Blue Highway"/>
      <family val="2"/>
    </font>
    <font>
      <b/>
      <sz val="9"/>
      <color theme="3"/>
      <name val="Blue Highway"/>
      <family val="2"/>
    </font>
    <font>
      <b/>
      <sz val="24"/>
      <color theme="3"/>
      <name val="Blue Highway"/>
      <family val="2"/>
    </font>
    <font>
      <b/>
      <sz val="14"/>
      <color theme="3"/>
      <name val="Blue Highway"/>
      <family val="2"/>
    </font>
    <font>
      <b/>
      <sz val="12"/>
      <color theme="3"/>
      <name val="Blue Highway"/>
      <family val="2"/>
    </font>
    <font>
      <b/>
      <sz val="16"/>
      <color theme="3"/>
      <name val="Blue Highway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rgb="FF29739E"/>
      </top>
      <bottom style="thin">
        <color rgb="FF29739E"/>
      </bottom>
      <diagonal/>
    </border>
    <border>
      <left style="thin">
        <color rgb="FF29739E"/>
      </left>
      <right/>
      <top style="thin">
        <color rgb="FF29739E"/>
      </top>
      <bottom style="thin">
        <color rgb="FF29739E"/>
      </bottom>
      <diagonal/>
    </border>
    <border>
      <left/>
      <right style="thin">
        <color rgb="FF29739E"/>
      </right>
      <top/>
      <bottom/>
      <diagonal/>
    </border>
    <border>
      <left style="thin">
        <color rgb="FF29739E"/>
      </left>
      <right/>
      <top style="thin">
        <color rgb="FF29739E"/>
      </top>
      <bottom/>
      <diagonal/>
    </border>
    <border>
      <left/>
      <right/>
      <top style="thin">
        <color rgb="FF29739E"/>
      </top>
      <bottom/>
      <diagonal/>
    </border>
    <border>
      <left style="thin">
        <color rgb="FF29739E"/>
      </left>
      <right/>
      <top/>
      <bottom/>
      <diagonal/>
    </border>
    <border>
      <left/>
      <right style="thin">
        <color rgb="FF29739E"/>
      </right>
      <top style="thin">
        <color rgb="FF29739E"/>
      </top>
      <bottom/>
      <diagonal/>
    </border>
    <border>
      <left style="thin">
        <color rgb="FF29739E"/>
      </left>
      <right style="thin">
        <color rgb="FF29739E"/>
      </right>
      <top style="thin">
        <color rgb="FF29739E"/>
      </top>
      <bottom/>
      <diagonal/>
    </border>
    <border>
      <left style="thin">
        <color rgb="FF29739E"/>
      </left>
      <right style="thin">
        <color rgb="FF29739E"/>
      </right>
      <top/>
      <bottom/>
      <diagonal/>
    </border>
    <border>
      <left style="thin">
        <color rgb="FF29739E"/>
      </left>
      <right style="thin">
        <color rgb="FF29739E"/>
      </right>
      <top style="thin">
        <color rgb="FF29739E"/>
      </top>
      <bottom style="thin">
        <color rgb="FF29739E"/>
      </bottom>
      <diagonal/>
    </border>
    <border>
      <left style="thin">
        <color rgb="FF29739E"/>
      </left>
      <right/>
      <top/>
      <bottom style="thin">
        <color rgb="FF29739E"/>
      </bottom>
      <diagonal/>
    </border>
    <border>
      <left/>
      <right style="thin">
        <color rgb="FF29739E"/>
      </right>
      <top style="thin">
        <color rgb="FF29739E"/>
      </top>
      <bottom style="thin">
        <color rgb="FF29739E"/>
      </bottom>
      <diagonal/>
    </border>
    <border>
      <left/>
      <right/>
      <top/>
      <bottom style="thin">
        <color rgb="FF29739E"/>
      </bottom>
      <diagonal/>
    </border>
    <border>
      <left/>
      <right/>
      <top/>
      <bottom style="medium">
        <color rgb="FF29739E"/>
      </bottom>
      <diagonal/>
    </border>
    <border>
      <left/>
      <right style="thin">
        <color rgb="FF29739E"/>
      </right>
      <top/>
      <bottom style="thin">
        <color rgb="FF29739E"/>
      </bottom>
      <diagonal/>
    </border>
    <border>
      <left/>
      <right/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medium">
        <color rgb="FF29739E"/>
      </left>
      <right/>
      <top style="thin">
        <color rgb="FF29739E"/>
      </top>
      <bottom style="thin">
        <color rgb="FF29739E"/>
      </bottom>
      <diagonal/>
    </border>
    <border>
      <left style="medium">
        <color rgb="FF29739E"/>
      </left>
      <right/>
      <top/>
      <bottom/>
      <diagonal/>
    </border>
    <border>
      <left style="medium">
        <color rgb="FF29739E"/>
      </left>
      <right/>
      <top style="thin">
        <color rgb="FF29739E"/>
      </top>
      <bottom/>
      <diagonal/>
    </border>
    <border>
      <left/>
      <right/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/>
      <top style="medium">
        <color rgb="FF29739E"/>
      </top>
      <bottom/>
      <diagonal/>
    </border>
    <border>
      <left style="medium">
        <color rgb="FF29739E"/>
      </left>
      <right/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/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/>
      <bottom/>
      <diagonal/>
    </border>
    <border>
      <left/>
      <right style="medium">
        <color rgb="FF29739E"/>
      </right>
      <top style="thin">
        <color rgb="FF29739E"/>
      </top>
      <bottom/>
      <diagonal/>
    </border>
    <border>
      <left/>
      <right style="medium">
        <color rgb="FF29739E"/>
      </right>
      <top style="thin">
        <color rgb="FF29739E"/>
      </top>
      <bottom style="medium">
        <color rgb="FF29739E"/>
      </bottom>
      <diagonal/>
    </border>
    <border>
      <left/>
      <right/>
      <top style="medium">
        <color rgb="FF29739E"/>
      </top>
      <bottom/>
      <diagonal/>
    </border>
    <border>
      <left style="medium">
        <color rgb="FF29739E"/>
      </left>
      <right style="medium">
        <color rgb="FF29739E"/>
      </right>
      <top style="medium">
        <color rgb="FF29739E"/>
      </top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medium">
        <color rgb="FF29739E"/>
      </left>
      <right style="medium">
        <color rgb="FF29739E"/>
      </right>
      <top/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 style="medium">
        <color rgb="FF29739E"/>
      </right>
      <top style="medium">
        <color rgb="FF29739E"/>
      </top>
      <bottom style="thin">
        <color rgb="FF29739E"/>
      </bottom>
      <diagonal/>
    </border>
    <border>
      <left style="thick">
        <color theme="3"/>
      </left>
      <right style="medium">
        <color rgb="FF29739E"/>
      </right>
      <top style="thick">
        <color theme="3"/>
      </top>
      <bottom style="thin">
        <color rgb="FF29739E"/>
      </bottom>
      <diagonal/>
    </border>
    <border>
      <left style="medium">
        <color rgb="FF29739E"/>
      </left>
      <right style="medium">
        <color rgb="FF29739E"/>
      </right>
      <top style="thick">
        <color theme="3"/>
      </top>
      <bottom style="thin">
        <color rgb="FF29739E"/>
      </bottom>
      <diagonal/>
    </border>
    <border>
      <left style="medium">
        <color rgb="FF29739E"/>
      </left>
      <right/>
      <top style="thick">
        <color theme="3"/>
      </top>
      <bottom style="thin">
        <color rgb="FF29739E"/>
      </bottom>
      <diagonal/>
    </border>
    <border>
      <left style="thick">
        <color theme="3"/>
      </left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thick">
        <color theme="3"/>
      </left>
      <right style="medium">
        <color rgb="FF29739E"/>
      </right>
      <top style="thin">
        <color rgb="FF29739E"/>
      </top>
      <bottom style="thick">
        <color theme="3"/>
      </bottom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thick">
        <color theme="3"/>
      </bottom>
      <diagonal/>
    </border>
    <border>
      <left style="medium">
        <color rgb="FF29739E"/>
      </left>
      <right/>
      <top style="thin">
        <color rgb="FF29739E"/>
      </top>
      <bottom style="thick">
        <color theme="3"/>
      </bottom>
      <diagonal/>
    </border>
    <border>
      <left style="thick">
        <color rgb="FF29739E"/>
      </left>
      <right style="hair">
        <color rgb="FF29739E"/>
      </right>
      <top style="thick">
        <color theme="3"/>
      </top>
      <bottom style="hair">
        <color rgb="FF29739E"/>
      </bottom>
      <diagonal/>
    </border>
    <border>
      <left style="hair">
        <color rgb="FF29739E"/>
      </left>
      <right style="hair">
        <color rgb="FF29739E"/>
      </right>
      <top style="thick">
        <color theme="3"/>
      </top>
      <bottom style="hair">
        <color rgb="FF29739E"/>
      </bottom>
      <diagonal/>
    </border>
    <border>
      <left style="hair">
        <color rgb="FF29739E"/>
      </left>
      <right style="thick">
        <color theme="3"/>
      </right>
      <top style="thick">
        <color theme="3"/>
      </top>
      <bottom style="hair">
        <color rgb="FF29739E"/>
      </bottom>
      <diagonal/>
    </border>
    <border>
      <left style="thick">
        <color rgb="FF29739E"/>
      </left>
      <right style="hair">
        <color rgb="FF29739E"/>
      </right>
      <top style="hair">
        <color rgb="FF29739E"/>
      </top>
      <bottom style="hair">
        <color rgb="FF29739E"/>
      </bottom>
      <diagonal/>
    </border>
    <border>
      <left style="hair">
        <color rgb="FF29739E"/>
      </left>
      <right style="hair">
        <color rgb="FF29739E"/>
      </right>
      <top style="hair">
        <color rgb="FF29739E"/>
      </top>
      <bottom style="hair">
        <color rgb="FF29739E"/>
      </bottom>
      <diagonal/>
    </border>
    <border>
      <left style="hair">
        <color rgb="FF29739E"/>
      </left>
      <right style="thick">
        <color theme="3"/>
      </right>
      <top style="hair">
        <color rgb="FF29739E"/>
      </top>
      <bottom style="hair">
        <color rgb="FF29739E"/>
      </bottom>
      <diagonal/>
    </border>
    <border>
      <left style="thick">
        <color rgb="FF29739E"/>
      </left>
      <right style="hair">
        <color rgb="FF29739E"/>
      </right>
      <top style="hair">
        <color rgb="FF29739E"/>
      </top>
      <bottom style="thick">
        <color theme="3"/>
      </bottom>
      <diagonal/>
    </border>
    <border>
      <left style="hair">
        <color rgb="FF29739E"/>
      </left>
      <right style="hair">
        <color rgb="FF29739E"/>
      </right>
      <top style="hair">
        <color rgb="FF29739E"/>
      </top>
      <bottom style="thick">
        <color theme="3"/>
      </bottom>
      <diagonal/>
    </border>
    <border>
      <left style="hair">
        <color rgb="FF29739E"/>
      </left>
      <right style="thick">
        <color theme="3"/>
      </right>
      <top style="hair">
        <color rgb="FF29739E"/>
      </top>
      <bottom style="thick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thick">
        <color theme="3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/>
    <xf numFmtId="0" fontId="8" fillId="0" borderId="0" xfId="0" applyFont="1" applyBorder="1" applyAlignment="1"/>
    <xf numFmtId="0" fontId="2" fillId="3" borderId="3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/>
    <xf numFmtId="0" fontId="10" fillId="0" borderId="52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Border="1" applyAlignment="1"/>
    <xf numFmtId="0" fontId="11" fillId="0" borderId="14" xfId="0" applyFont="1" applyBorder="1" applyAlignment="1">
      <alignment horizontal="center" vertical="center" wrapText="1"/>
    </xf>
    <xf numFmtId="0" fontId="10" fillId="0" borderId="22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0" xfId="0" applyFont="1" applyBorder="1" applyProtection="1">
      <protection locked="0"/>
    </xf>
    <xf numFmtId="0" fontId="10" fillId="0" borderId="18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31" xfId="0" applyFont="1" applyBorder="1" applyProtection="1">
      <protection locked="0"/>
    </xf>
    <xf numFmtId="0" fontId="10" fillId="0" borderId="0" xfId="0" applyFont="1" applyBorder="1"/>
    <xf numFmtId="0" fontId="10" fillId="0" borderId="19" xfId="0" applyFont="1" applyBorder="1" applyProtection="1">
      <protection locked="0"/>
    </xf>
    <xf numFmtId="0" fontId="10" fillId="0" borderId="32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23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34" xfId="0" applyFont="1" applyBorder="1" applyProtection="1">
      <protection locked="0"/>
    </xf>
    <xf numFmtId="0" fontId="10" fillId="4" borderId="0" xfId="0" applyFont="1" applyFill="1" applyBorder="1" applyAlignment="1"/>
    <xf numFmtId="0" fontId="10" fillId="4" borderId="0" xfId="0" applyFont="1" applyFill="1"/>
    <xf numFmtId="0" fontId="17" fillId="4" borderId="0" xfId="0" applyFont="1" applyFill="1" applyAlignment="1">
      <alignment wrapText="1"/>
    </xf>
    <xf numFmtId="0" fontId="10" fillId="4" borderId="0" xfId="0" applyFont="1" applyFill="1" applyBorder="1"/>
    <xf numFmtId="0" fontId="10" fillId="0" borderId="1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5" fillId="0" borderId="29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9739E"/>
      <color rgb="FF6EA0BD"/>
      <color rgb="FFFFC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253328</xdr:colOff>
      <xdr:row>0</xdr:row>
      <xdr:rowOff>47625</xdr:rowOff>
    </xdr:from>
    <xdr:to>
      <xdr:col>3</xdr:col>
      <xdr:colOff>153810</xdr:colOff>
      <xdr:row>0</xdr:row>
      <xdr:rowOff>2255520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28" y="47625"/>
          <a:ext cx="1748332" cy="2276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19050</xdr:rowOff>
    </xdr:from>
    <xdr:to>
      <xdr:col>0</xdr:col>
      <xdr:colOff>1055371</xdr:colOff>
      <xdr:row>6</xdr:row>
      <xdr:rowOff>152448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9050"/>
          <a:ext cx="979170" cy="1207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workbookViewId="0">
      <selection activeCell="D3" sqref="D3:I3"/>
    </sheetView>
  </sheetViews>
  <sheetFormatPr defaultColWidth="9.140625" defaultRowHeight="15" x14ac:dyDescent="0.25"/>
  <cols>
    <col min="1" max="1" width="9.140625" style="63"/>
    <col min="2" max="2" width="7.28515625" style="63" customWidth="1"/>
    <col min="3" max="3" width="11.28515625" style="63" customWidth="1"/>
    <col min="4" max="4" width="9.85546875" style="63" customWidth="1"/>
    <col min="5" max="6" width="9.140625" style="63"/>
    <col min="7" max="7" width="10.42578125" style="63" customWidth="1"/>
    <col min="8" max="8" width="9.140625" style="63"/>
    <col min="9" max="9" width="9.140625" style="63" customWidth="1"/>
    <col min="10" max="16384" width="9.140625" style="63"/>
  </cols>
  <sheetData>
    <row r="1" spans="1:12" ht="184.15" customHeight="1" thickBot="1" x14ac:dyDescent="0.3">
      <c r="A1" s="77"/>
      <c r="B1" s="77"/>
      <c r="C1" s="77"/>
      <c r="D1" s="77"/>
      <c r="E1" s="72" t="s">
        <v>54</v>
      </c>
      <c r="F1" s="72"/>
      <c r="G1" s="72"/>
      <c r="H1" s="72"/>
      <c r="I1" s="72"/>
      <c r="J1" s="72"/>
      <c r="K1" s="62"/>
    </row>
    <row r="2" spans="1:12" ht="49.5" customHeight="1" thickTop="1" x14ac:dyDescent="0.3">
      <c r="A2" s="78" t="s">
        <v>70</v>
      </c>
      <c r="B2" s="78"/>
      <c r="C2" s="78"/>
      <c r="D2" s="78"/>
      <c r="E2" s="78"/>
      <c r="F2" s="78"/>
      <c r="G2" s="78"/>
      <c r="H2" s="78"/>
      <c r="I2" s="78"/>
      <c r="J2" s="78"/>
      <c r="K2" s="64"/>
      <c r="L2" s="64"/>
    </row>
    <row r="3" spans="1:12" ht="18.95" customHeight="1" x14ac:dyDescent="0.25">
      <c r="A3" s="69" t="s">
        <v>57</v>
      </c>
      <c r="B3" s="69"/>
      <c r="C3" s="70"/>
      <c r="D3" s="73"/>
      <c r="E3" s="74"/>
      <c r="F3" s="74"/>
      <c r="G3" s="74"/>
      <c r="H3" s="74"/>
      <c r="I3" s="75"/>
    </row>
    <row r="4" spans="1:12" ht="18.95" customHeight="1" x14ac:dyDescent="0.25"/>
    <row r="5" spans="1:12" ht="18.95" customHeight="1" x14ac:dyDescent="0.25">
      <c r="A5" s="69" t="s">
        <v>56</v>
      </c>
      <c r="B5" s="69"/>
      <c r="C5" s="70"/>
      <c r="D5" s="68"/>
      <c r="E5" s="68"/>
      <c r="F5" s="68"/>
      <c r="G5" s="68"/>
      <c r="H5" s="68"/>
      <c r="I5" s="68"/>
    </row>
    <row r="6" spans="1:12" ht="18.95" customHeight="1" x14ac:dyDescent="0.25">
      <c r="C6" s="65"/>
      <c r="D6" s="68"/>
      <c r="E6" s="68"/>
      <c r="F6" s="68"/>
      <c r="G6" s="68"/>
      <c r="H6" s="68"/>
      <c r="I6" s="68"/>
    </row>
    <row r="7" spans="1:12" ht="18.95" customHeight="1" x14ac:dyDescent="0.25">
      <c r="C7" s="65"/>
      <c r="D7" s="68"/>
      <c r="E7" s="68"/>
      <c r="F7" s="68"/>
      <c r="G7" s="68"/>
      <c r="H7" s="68"/>
      <c r="I7" s="68"/>
    </row>
    <row r="8" spans="1:12" ht="18.95" customHeight="1" x14ac:dyDescent="0.25">
      <c r="C8" s="65"/>
      <c r="D8" s="68"/>
      <c r="E8" s="68"/>
      <c r="F8" s="68"/>
      <c r="G8" s="68"/>
      <c r="H8" s="68"/>
      <c r="I8" s="68"/>
    </row>
    <row r="9" spans="1:12" ht="18.95" customHeight="1" x14ac:dyDescent="0.25">
      <c r="C9" s="65"/>
      <c r="D9" s="68"/>
      <c r="E9" s="68"/>
      <c r="F9" s="68"/>
      <c r="G9" s="68"/>
      <c r="H9" s="68"/>
      <c r="I9" s="68"/>
    </row>
    <row r="10" spans="1:12" ht="18.95" customHeight="1" x14ac:dyDescent="0.25">
      <c r="C10" s="65"/>
      <c r="D10" s="68"/>
      <c r="E10" s="68"/>
      <c r="F10" s="68"/>
      <c r="G10" s="68"/>
      <c r="H10" s="68"/>
      <c r="I10" s="68"/>
    </row>
    <row r="11" spans="1:12" ht="18.95" customHeight="1" x14ac:dyDescent="0.25"/>
    <row r="12" spans="1:12" ht="26.1" customHeight="1" x14ac:dyDescent="0.25">
      <c r="A12" s="71" t="s">
        <v>69</v>
      </c>
      <c r="B12" s="71"/>
      <c r="C12" s="71"/>
      <c r="D12" s="65"/>
      <c r="E12" s="65"/>
      <c r="F12" s="65"/>
      <c r="G12" s="65"/>
      <c r="H12" s="65"/>
      <c r="I12" s="65"/>
    </row>
    <row r="13" spans="1:12" ht="21.6" customHeight="1" x14ac:dyDescent="0.25">
      <c r="A13" s="71"/>
      <c r="B13" s="71"/>
      <c r="C13" s="71"/>
      <c r="D13" s="68"/>
      <c r="E13" s="68"/>
      <c r="F13" s="68"/>
      <c r="G13" s="68"/>
      <c r="H13" s="68"/>
      <c r="I13" s="68"/>
    </row>
    <row r="14" spans="1:12" ht="18.95" customHeight="1" x14ac:dyDescent="0.25"/>
    <row r="15" spans="1:12" ht="18.95" customHeight="1" x14ac:dyDescent="0.25">
      <c r="A15" s="69" t="s">
        <v>56</v>
      </c>
      <c r="B15" s="69"/>
      <c r="C15" s="70"/>
      <c r="D15" s="68"/>
      <c r="E15" s="68"/>
      <c r="F15" s="68"/>
      <c r="G15" s="68"/>
      <c r="H15" s="68"/>
      <c r="I15" s="68"/>
    </row>
    <row r="16" spans="1:12" ht="18.95" customHeight="1" x14ac:dyDescent="0.25">
      <c r="D16" s="68"/>
      <c r="E16" s="68"/>
      <c r="F16" s="68"/>
      <c r="G16" s="68"/>
      <c r="H16" s="68"/>
      <c r="I16" s="68"/>
    </row>
    <row r="17" spans="1:10" ht="18.95" customHeight="1" x14ac:dyDescent="0.25">
      <c r="D17" s="68"/>
      <c r="E17" s="68"/>
      <c r="F17" s="68"/>
      <c r="G17" s="68"/>
      <c r="H17" s="68"/>
      <c r="I17" s="68"/>
    </row>
    <row r="18" spans="1:10" ht="18.95" customHeight="1" x14ac:dyDescent="0.25">
      <c r="D18" s="68"/>
      <c r="E18" s="68"/>
      <c r="F18" s="68"/>
      <c r="G18" s="68"/>
      <c r="H18" s="68"/>
      <c r="I18" s="68"/>
    </row>
    <row r="19" spans="1:10" ht="18.95" customHeight="1" x14ac:dyDescent="0.25">
      <c r="D19" s="68"/>
      <c r="E19" s="68"/>
      <c r="F19" s="68"/>
      <c r="G19" s="68"/>
      <c r="H19" s="68"/>
      <c r="I19" s="68"/>
    </row>
    <row r="20" spans="1:10" ht="18.95" customHeight="1" x14ac:dyDescent="0.25">
      <c r="D20" s="68"/>
      <c r="E20" s="68"/>
      <c r="F20" s="68"/>
      <c r="G20" s="68"/>
      <c r="H20" s="68"/>
      <c r="I20" s="68"/>
    </row>
    <row r="21" spans="1:10" ht="18.95" customHeight="1" x14ac:dyDescent="0.25">
      <c r="D21" s="68"/>
      <c r="E21" s="68"/>
      <c r="F21" s="68"/>
      <c r="G21" s="68"/>
      <c r="H21" s="68"/>
      <c r="I21" s="68"/>
    </row>
    <row r="22" spans="1:10" ht="18.95" customHeight="1" x14ac:dyDescent="0.25">
      <c r="D22" s="68"/>
      <c r="E22" s="68"/>
      <c r="F22" s="68"/>
      <c r="G22" s="68"/>
      <c r="H22" s="68"/>
      <c r="I22" s="68"/>
    </row>
    <row r="23" spans="1:10" ht="18.95" customHeight="1" x14ac:dyDescent="0.25">
      <c r="D23" s="68"/>
      <c r="E23" s="68"/>
      <c r="F23" s="68"/>
      <c r="G23" s="68"/>
      <c r="H23" s="68"/>
      <c r="I23" s="68"/>
    </row>
    <row r="24" spans="1:10" ht="41.65" customHeight="1" x14ac:dyDescent="0.3">
      <c r="A24" s="76" t="s">
        <v>67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20.100000000000001" customHeight="1" x14ac:dyDescent="0.25">
      <c r="A25" s="69" t="s">
        <v>66</v>
      </c>
      <c r="B25" s="69"/>
      <c r="C25" s="69"/>
      <c r="D25" s="70"/>
      <c r="E25" s="68"/>
      <c r="F25" s="68"/>
      <c r="G25" s="68"/>
      <c r="H25" s="68"/>
      <c r="I25" s="68"/>
      <c r="J25" s="68"/>
    </row>
    <row r="27" spans="1:10" ht="15.75" x14ac:dyDescent="0.25">
      <c r="C27" s="69" t="s">
        <v>55</v>
      </c>
      <c r="D27" s="70"/>
      <c r="E27" s="68"/>
      <c r="F27" s="68"/>
      <c r="G27" s="68"/>
    </row>
  </sheetData>
  <sheetProtection algorithmName="SHA-512" hashValue="hxW5eb5Fv+muMIOBTQgIhoelBxEaf/B4SizhFiElveYn/PXoetTTZiZ1eklJH/VLfAD4b0AC+RtFIDPrNv3/Dw==" saltValue="75UTXccvle3MYz/ySeXx5w==" spinCount="100000" sheet="1" objects="1" scenarios="1"/>
  <mergeCells count="29">
    <mergeCell ref="E1:J1"/>
    <mergeCell ref="A3:C3"/>
    <mergeCell ref="D23:I23"/>
    <mergeCell ref="E25:J25"/>
    <mergeCell ref="D15:I15"/>
    <mergeCell ref="D16:I16"/>
    <mergeCell ref="D3:I3"/>
    <mergeCell ref="D5:I5"/>
    <mergeCell ref="D6:I6"/>
    <mergeCell ref="D7:I7"/>
    <mergeCell ref="D8:I8"/>
    <mergeCell ref="D9:I9"/>
    <mergeCell ref="A24:J24"/>
    <mergeCell ref="A1:D1"/>
    <mergeCell ref="A2:J2"/>
    <mergeCell ref="E27:G27"/>
    <mergeCell ref="A5:C5"/>
    <mergeCell ref="A15:C15"/>
    <mergeCell ref="C27:D27"/>
    <mergeCell ref="A12:C13"/>
    <mergeCell ref="D17:I17"/>
    <mergeCell ref="D18:I18"/>
    <mergeCell ref="D19:I19"/>
    <mergeCell ref="D20:I20"/>
    <mergeCell ref="D21:I21"/>
    <mergeCell ref="D22:I22"/>
    <mergeCell ref="D10:I10"/>
    <mergeCell ref="D13:I13"/>
    <mergeCell ref="A25:D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"/>
  <sheetViews>
    <sheetView tabSelected="1" zoomScaleNormal="100" workbookViewId="0">
      <selection activeCell="F10" sqref="F10:F11"/>
    </sheetView>
  </sheetViews>
  <sheetFormatPr defaultColWidth="9.140625" defaultRowHeight="15" x14ac:dyDescent="0.25"/>
  <cols>
    <col min="1" max="1" width="16.5703125" style="33" customWidth="1"/>
    <col min="2" max="2" width="7.140625" style="33" customWidth="1"/>
    <col min="3" max="3" width="12" style="33" customWidth="1"/>
    <col min="4" max="4" width="19.5703125" style="33" customWidth="1"/>
    <col min="5" max="5" width="13.85546875" style="33" customWidth="1"/>
    <col min="6" max="6" width="14.28515625" style="33" customWidth="1"/>
    <col min="7" max="7" width="8.140625" style="33" customWidth="1"/>
    <col min="8" max="8" width="23.28515625" style="33" customWidth="1"/>
    <col min="9" max="9" width="16.140625" style="33" customWidth="1"/>
    <col min="10" max="10" width="15.7109375" style="33" customWidth="1"/>
    <col min="11" max="16384" width="9.140625" style="33"/>
  </cols>
  <sheetData>
    <row r="1" spans="1:10" x14ac:dyDescent="0.25">
      <c r="A1" s="32"/>
      <c r="B1" s="101" t="s">
        <v>68</v>
      </c>
      <c r="C1" s="101"/>
      <c r="D1" s="101"/>
      <c r="E1" s="101"/>
      <c r="F1" s="101"/>
      <c r="G1" s="101"/>
      <c r="H1" s="101"/>
      <c r="I1" s="101"/>
      <c r="J1" s="101"/>
    </row>
    <row r="2" spans="1:10" x14ac:dyDescent="0.25">
      <c r="A2" s="32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5">
      <c r="A3" s="32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5">
      <c r="A4" s="32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5">
      <c r="A5" s="32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5">
      <c r="A6" s="32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5.75" thickBot="1" x14ac:dyDescent="0.3">
      <c r="A7" s="34"/>
      <c r="B7" s="102"/>
      <c r="C7" s="102"/>
      <c r="D7" s="102"/>
      <c r="E7" s="102"/>
      <c r="F7" s="102"/>
      <c r="G7" s="102"/>
      <c r="H7" s="102"/>
      <c r="I7" s="102"/>
      <c r="J7" s="102"/>
    </row>
    <row r="8" spans="1:10" ht="28.5" customHeight="1" x14ac:dyDescent="0.25">
      <c r="A8" s="107" t="s">
        <v>40</v>
      </c>
      <c r="B8" s="107"/>
      <c r="C8" s="108"/>
      <c r="D8" s="116"/>
      <c r="E8" s="117"/>
      <c r="F8" s="117"/>
      <c r="G8" s="117"/>
      <c r="H8" s="117"/>
      <c r="I8" s="117"/>
      <c r="J8" s="118"/>
    </row>
    <row r="9" spans="1:10" ht="26.25" customHeight="1" x14ac:dyDescent="0.25">
      <c r="A9" s="107" t="s">
        <v>41</v>
      </c>
      <c r="B9" s="108"/>
      <c r="C9" s="80"/>
      <c r="D9" s="81"/>
      <c r="E9" s="35" t="s">
        <v>43</v>
      </c>
      <c r="F9" s="110" t="str">
        <f>IFERROR(VLOOKUP(C9,GWPs!A4:C31,3,FALSE),"")</f>
        <v/>
      </c>
      <c r="G9" s="111"/>
      <c r="H9" s="36"/>
      <c r="I9" s="37"/>
      <c r="J9" s="37"/>
    </row>
    <row r="10" spans="1:10" ht="14.25" customHeight="1" x14ac:dyDescent="0.25">
      <c r="A10" s="37"/>
      <c r="B10" s="37"/>
      <c r="C10" s="112"/>
      <c r="D10" s="88" t="s">
        <v>45</v>
      </c>
      <c r="E10" s="119" t="s">
        <v>71</v>
      </c>
      <c r="F10" s="114" t="str">
        <f>IFERROR((F9*C10)/1000,"")</f>
        <v/>
      </c>
      <c r="G10" s="120" t="s">
        <v>44</v>
      </c>
      <c r="H10" s="93" t="s">
        <v>72</v>
      </c>
      <c r="I10" s="93"/>
      <c r="J10" s="37"/>
    </row>
    <row r="11" spans="1:10" ht="14.25" customHeight="1" x14ac:dyDescent="0.25">
      <c r="A11" s="109" t="s">
        <v>42</v>
      </c>
      <c r="B11" s="107"/>
      <c r="C11" s="113"/>
      <c r="D11" s="89"/>
      <c r="E11" s="119"/>
      <c r="F11" s="115"/>
      <c r="G11" s="121"/>
      <c r="H11" s="93" t="s">
        <v>73</v>
      </c>
      <c r="I11" s="93"/>
      <c r="J11" s="37"/>
    </row>
    <row r="12" spans="1:10" ht="14.25" customHeight="1" x14ac:dyDescent="0.25">
      <c r="A12" s="38"/>
      <c r="B12" s="38"/>
      <c r="C12" s="39"/>
      <c r="D12" s="38"/>
      <c r="E12" s="40"/>
      <c r="F12" s="39"/>
      <c r="G12" s="38"/>
      <c r="H12" s="41"/>
    </row>
    <row r="13" spans="1:10" ht="12.75" customHeight="1" x14ac:dyDescent="0.25">
      <c r="B13" s="106" t="s">
        <v>47</v>
      </c>
      <c r="C13" s="106"/>
      <c r="D13" s="106"/>
      <c r="E13" s="42"/>
      <c r="F13" s="42"/>
      <c r="G13" s="42"/>
      <c r="H13" s="42"/>
      <c r="J13" s="104" t="s">
        <v>52</v>
      </c>
    </row>
    <row r="14" spans="1:10" ht="28.5" customHeight="1" thickBot="1" x14ac:dyDescent="0.3">
      <c r="A14" s="40" t="s">
        <v>46</v>
      </c>
      <c r="B14" s="79" t="s">
        <v>48</v>
      </c>
      <c r="C14" s="79"/>
      <c r="D14" s="40" t="s">
        <v>49</v>
      </c>
      <c r="E14" s="99" t="s">
        <v>50</v>
      </c>
      <c r="F14" s="99"/>
      <c r="G14" s="99"/>
      <c r="H14" s="99"/>
      <c r="I14" s="43" t="s">
        <v>51</v>
      </c>
      <c r="J14" s="105"/>
    </row>
    <row r="15" spans="1:10" ht="24.95" customHeight="1" x14ac:dyDescent="0.25">
      <c r="A15" s="44"/>
      <c r="B15" s="82"/>
      <c r="C15" s="83"/>
      <c r="D15" s="45"/>
      <c r="E15" s="82"/>
      <c r="F15" s="96"/>
      <c r="G15" s="96"/>
      <c r="H15" s="83"/>
      <c r="I15" s="46"/>
      <c r="J15" s="47"/>
    </row>
    <row r="16" spans="1:10" ht="24.95" customHeight="1" x14ac:dyDescent="0.25">
      <c r="A16" s="48"/>
      <c r="B16" s="84"/>
      <c r="C16" s="85"/>
      <c r="D16" s="49"/>
      <c r="E16" s="84"/>
      <c r="F16" s="97"/>
      <c r="G16" s="97"/>
      <c r="H16" s="85"/>
      <c r="I16" s="66"/>
      <c r="J16" s="50"/>
    </row>
    <row r="17" spans="1:11" ht="24.95" customHeight="1" x14ac:dyDescent="0.25">
      <c r="A17" s="48"/>
      <c r="B17" s="86"/>
      <c r="C17" s="87"/>
      <c r="D17" s="49"/>
      <c r="E17" s="86"/>
      <c r="F17" s="98"/>
      <c r="G17" s="98"/>
      <c r="H17" s="87"/>
      <c r="I17" s="67"/>
      <c r="J17" s="50"/>
      <c r="K17" s="51"/>
    </row>
    <row r="18" spans="1:11" ht="24.95" customHeight="1" x14ac:dyDescent="0.25">
      <c r="A18" s="52"/>
      <c r="B18" s="90"/>
      <c r="C18" s="91"/>
      <c r="D18" s="49"/>
      <c r="E18" s="84"/>
      <c r="F18" s="97"/>
      <c r="G18" s="97"/>
      <c r="H18" s="85"/>
      <c r="I18" s="66"/>
      <c r="J18" s="53"/>
      <c r="K18" s="51"/>
    </row>
    <row r="19" spans="1:11" ht="24.95" customHeight="1" x14ac:dyDescent="0.25">
      <c r="A19" s="48"/>
      <c r="B19" s="84"/>
      <c r="C19" s="85"/>
      <c r="D19" s="54"/>
      <c r="E19" s="90"/>
      <c r="F19" s="92"/>
      <c r="G19" s="92"/>
      <c r="H19" s="91"/>
      <c r="I19" s="66"/>
      <c r="J19" s="53"/>
      <c r="K19" s="51"/>
    </row>
    <row r="20" spans="1:11" ht="24.95" customHeight="1" x14ac:dyDescent="0.25">
      <c r="A20" s="52"/>
      <c r="B20" s="90"/>
      <c r="C20" s="91"/>
      <c r="D20" s="49"/>
      <c r="E20" s="84"/>
      <c r="F20" s="97"/>
      <c r="G20" s="97"/>
      <c r="H20" s="85"/>
      <c r="I20" s="66"/>
      <c r="J20" s="53"/>
      <c r="K20" s="51"/>
    </row>
    <row r="21" spans="1:11" ht="24.95" customHeight="1" x14ac:dyDescent="0.25">
      <c r="A21" s="48"/>
      <c r="B21" s="90"/>
      <c r="C21" s="91"/>
      <c r="D21" s="54"/>
      <c r="E21" s="84"/>
      <c r="F21" s="97"/>
      <c r="G21" s="97"/>
      <c r="H21" s="85"/>
      <c r="I21" s="66"/>
      <c r="J21" s="53"/>
    </row>
    <row r="22" spans="1:11" ht="24.95" customHeight="1" x14ac:dyDescent="0.25">
      <c r="A22" s="52"/>
      <c r="B22" s="84"/>
      <c r="C22" s="85"/>
      <c r="D22" s="54"/>
      <c r="E22" s="90"/>
      <c r="F22" s="92"/>
      <c r="G22" s="92"/>
      <c r="H22" s="91"/>
      <c r="I22" s="66"/>
      <c r="J22" s="53"/>
      <c r="K22" s="51"/>
    </row>
    <row r="23" spans="1:11" ht="24.95" customHeight="1" x14ac:dyDescent="0.25">
      <c r="A23" s="48"/>
      <c r="B23" s="84"/>
      <c r="C23" s="85"/>
      <c r="D23" s="54"/>
      <c r="E23" s="90"/>
      <c r="F23" s="92"/>
      <c r="G23" s="92"/>
      <c r="H23" s="91"/>
      <c r="I23" s="66"/>
      <c r="J23" s="55"/>
      <c r="K23" s="51"/>
    </row>
    <row r="24" spans="1:11" ht="24.95" customHeight="1" x14ac:dyDescent="0.25">
      <c r="A24" s="48"/>
      <c r="B24" s="84"/>
      <c r="C24" s="85"/>
      <c r="D24" s="49"/>
      <c r="E24" s="84"/>
      <c r="F24" s="97"/>
      <c r="G24" s="97"/>
      <c r="H24" s="85"/>
      <c r="I24" s="66"/>
      <c r="J24" s="53"/>
    </row>
    <row r="25" spans="1:11" ht="24.95" customHeight="1" x14ac:dyDescent="0.25">
      <c r="A25" s="52"/>
      <c r="B25" s="84"/>
      <c r="C25" s="85"/>
      <c r="D25" s="56"/>
      <c r="E25" s="90"/>
      <c r="F25" s="92"/>
      <c r="G25" s="92"/>
      <c r="H25" s="91"/>
      <c r="I25" s="66"/>
      <c r="J25" s="53"/>
      <c r="K25" s="51"/>
    </row>
    <row r="26" spans="1:11" ht="24.95" customHeight="1" x14ac:dyDescent="0.25">
      <c r="A26" s="57"/>
      <c r="B26" s="84"/>
      <c r="C26" s="85"/>
      <c r="D26" s="49"/>
      <c r="E26" s="84"/>
      <c r="F26" s="97"/>
      <c r="G26" s="97"/>
      <c r="H26" s="85"/>
      <c r="I26" s="66"/>
      <c r="J26" s="53"/>
    </row>
    <row r="27" spans="1:11" ht="24.95" customHeight="1" x14ac:dyDescent="0.25">
      <c r="A27" s="48"/>
      <c r="B27" s="90"/>
      <c r="C27" s="91"/>
      <c r="D27" s="49"/>
      <c r="E27" s="86"/>
      <c r="F27" s="98"/>
      <c r="G27" s="98"/>
      <c r="H27" s="87"/>
      <c r="I27" s="66"/>
      <c r="J27" s="53"/>
    </row>
    <row r="28" spans="1:11" ht="24.95" customHeight="1" x14ac:dyDescent="0.25">
      <c r="A28" s="48"/>
      <c r="B28" s="90"/>
      <c r="C28" s="91"/>
      <c r="D28" s="54"/>
      <c r="E28" s="90"/>
      <c r="F28" s="92"/>
      <c r="G28" s="92"/>
      <c r="H28" s="91"/>
      <c r="I28" s="66"/>
      <c r="J28" s="53"/>
    </row>
    <row r="29" spans="1:11" ht="24.95" customHeight="1" thickBot="1" x14ac:dyDescent="0.3">
      <c r="A29" s="58"/>
      <c r="B29" s="94"/>
      <c r="C29" s="95"/>
      <c r="D29" s="59"/>
      <c r="E29" s="94"/>
      <c r="F29" s="100"/>
      <c r="G29" s="100"/>
      <c r="H29" s="95"/>
      <c r="I29" s="60"/>
      <c r="J29" s="61"/>
    </row>
    <row r="30" spans="1:11" s="38" customFormat="1" ht="15.75" customHeight="1" x14ac:dyDescent="0.25">
      <c r="A30" s="103" t="s">
        <v>53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1" x14ac:dyDescent="0.25">
      <c r="A31" s="51"/>
      <c r="J31" s="51"/>
    </row>
  </sheetData>
  <sheetProtection algorithmName="SHA-512" hashValue="/eCtGH0lWkzHmqxd4bPoMhUAQTtTWMTfocSpIW/9sQNpDLUrMjY6i9u5PSE3tVP5AmAsW21QoD0DpseKlmW3aw==" saltValue="+qOT0oh+1qv8gc01pM7eKA==" spinCount="100000" sheet="1" objects="1" scenarios="1"/>
  <mergeCells count="49">
    <mergeCell ref="E14:H14"/>
    <mergeCell ref="E29:H29"/>
    <mergeCell ref="B1:J7"/>
    <mergeCell ref="A30:J30"/>
    <mergeCell ref="J13:J14"/>
    <mergeCell ref="B13:D13"/>
    <mergeCell ref="A8:C8"/>
    <mergeCell ref="A9:B9"/>
    <mergeCell ref="A11:B11"/>
    <mergeCell ref="F9:G9"/>
    <mergeCell ref="C10:C11"/>
    <mergeCell ref="F10:F11"/>
    <mergeCell ref="D8:J8"/>
    <mergeCell ref="E10:E11"/>
    <mergeCell ref="G10:G11"/>
    <mergeCell ref="H11:I11"/>
    <mergeCell ref="H10:I10"/>
    <mergeCell ref="B28:C28"/>
    <mergeCell ref="B29:C29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4:C14"/>
    <mergeCell ref="C9:D9"/>
    <mergeCell ref="B15:C15"/>
    <mergeCell ref="B16:C16"/>
    <mergeCell ref="B17:C17"/>
    <mergeCell ref="D10:D11"/>
  </mergeCells>
  <printOptions horizontalCentered="1" verticalCentered="1"/>
  <pageMargins left="0.43307086614173229" right="0.43307086614173229" top="0.51181102362204722" bottom="0.51181102362204722" header="0.31496062992125984" footer="0.31496062992125984"/>
  <pageSetup paperSize="9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GWPs!$A$4:$A$31</xm:f>
          </x14:formula1>
          <xm:sqref>C9:D9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2"/>
  <sheetViews>
    <sheetView workbookViewId="0">
      <pane ySplit="3" topLeftCell="A4" activePane="bottomLeft" state="frozen"/>
      <selection activeCell="D12" sqref="D12"/>
      <selection pane="bottomLeft" activeCell="D10" sqref="D10"/>
    </sheetView>
  </sheetViews>
  <sheetFormatPr defaultColWidth="9.140625" defaultRowHeight="15" x14ac:dyDescent="0.25"/>
  <cols>
    <col min="1" max="1" width="16.5703125" style="1" customWidth="1"/>
    <col min="2" max="2" width="27.140625" style="1" customWidth="1"/>
    <col min="3" max="3" width="12.7109375" style="1" customWidth="1"/>
    <col min="4" max="7" width="13.140625" style="1" customWidth="1"/>
    <col min="8" max="16384" width="9.140625" style="1"/>
  </cols>
  <sheetData>
    <row r="1" spans="1:7" ht="30" customHeight="1" x14ac:dyDescent="0.25">
      <c r="A1" s="122" t="s">
        <v>58</v>
      </c>
      <c r="B1" s="125" t="s">
        <v>59</v>
      </c>
      <c r="C1" s="122" t="s">
        <v>0</v>
      </c>
      <c r="D1" s="29" t="s">
        <v>63</v>
      </c>
      <c r="E1" s="29" t="s">
        <v>64</v>
      </c>
      <c r="F1" s="29" t="s">
        <v>60</v>
      </c>
      <c r="G1" s="2" t="s">
        <v>61</v>
      </c>
    </row>
    <row r="2" spans="1:7" ht="30" hidden="1" customHeight="1" x14ac:dyDescent="0.25">
      <c r="A2" s="123"/>
      <c r="B2" s="126"/>
      <c r="C2" s="123"/>
      <c r="D2" s="30">
        <v>5000</v>
      </c>
      <c r="E2" s="30">
        <v>10000</v>
      </c>
      <c r="F2" s="30">
        <v>50000</v>
      </c>
      <c r="G2" s="3">
        <v>500000</v>
      </c>
    </row>
    <row r="3" spans="1:7" ht="22.9" customHeight="1" thickBot="1" x14ac:dyDescent="0.3">
      <c r="A3" s="124"/>
      <c r="B3" s="127"/>
      <c r="C3" s="124"/>
      <c r="D3" s="31" t="s">
        <v>65</v>
      </c>
      <c r="E3" s="31" t="s">
        <v>65</v>
      </c>
      <c r="F3" s="31" t="s">
        <v>65</v>
      </c>
      <c r="G3" s="4" t="s">
        <v>65</v>
      </c>
    </row>
    <row r="4" spans="1:7" ht="16.5" thickTop="1" x14ac:dyDescent="0.25">
      <c r="A4" s="5">
        <v>23</v>
      </c>
      <c r="B4" s="6"/>
      <c r="C4" s="7">
        <v>14800</v>
      </c>
      <c r="D4" s="8">
        <f>ROUND((D$2/$C4),2)</f>
        <v>0.34</v>
      </c>
      <c r="E4" s="9">
        <f t="shared" ref="E4:G19" si="0">ROUND((E$2/$C4),2)</f>
        <v>0.68</v>
      </c>
      <c r="F4" s="10">
        <f t="shared" si="0"/>
        <v>3.38</v>
      </c>
      <c r="G4" s="11">
        <f t="shared" si="0"/>
        <v>33.78</v>
      </c>
    </row>
    <row r="5" spans="1:7" ht="15.75" x14ac:dyDescent="0.25">
      <c r="A5" s="12">
        <v>32</v>
      </c>
      <c r="B5" s="13"/>
      <c r="C5" s="14">
        <v>675</v>
      </c>
      <c r="D5" s="15">
        <f t="shared" ref="D5:G31" si="1">ROUND((D$2/$C5),2)</f>
        <v>7.41</v>
      </c>
      <c r="E5" s="16">
        <f t="shared" si="0"/>
        <v>14.81</v>
      </c>
      <c r="F5" s="17">
        <f t="shared" si="0"/>
        <v>74.069999999999993</v>
      </c>
      <c r="G5" s="18">
        <f t="shared" si="0"/>
        <v>740.74</v>
      </c>
    </row>
    <row r="6" spans="1:7" ht="15.75" x14ac:dyDescent="0.25">
      <c r="A6" s="12" t="s">
        <v>1</v>
      </c>
      <c r="B6" s="13"/>
      <c r="C6" s="14">
        <v>1430</v>
      </c>
      <c r="D6" s="15">
        <f t="shared" si="1"/>
        <v>3.5</v>
      </c>
      <c r="E6" s="16">
        <f t="shared" si="0"/>
        <v>6.99</v>
      </c>
      <c r="F6" s="17">
        <f t="shared" si="0"/>
        <v>34.97</v>
      </c>
      <c r="G6" s="18">
        <f t="shared" si="0"/>
        <v>349.65</v>
      </c>
    </row>
    <row r="7" spans="1:7" ht="15.75" x14ac:dyDescent="0.25">
      <c r="A7" s="12">
        <v>125</v>
      </c>
      <c r="B7" s="13"/>
      <c r="C7" s="14">
        <v>3500</v>
      </c>
      <c r="D7" s="15">
        <f t="shared" si="1"/>
        <v>1.43</v>
      </c>
      <c r="E7" s="16">
        <f t="shared" si="0"/>
        <v>2.86</v>
      </c>
      <c r="F7" s="17">
        <f t="shared" si="0"/>
        <v>14.29</v>
      </c>
      <c r="G7" s="18">
        <f t="shared" si="0"/>
        <v>142.86000000000001</v>
      </c>
    </row>
    <row r="8" spans="1:7" ht="15.75" x14ac:dyDescent="0.25">
      <c r="A8" s="12" t="s">
        <v>2</v>
      </c>
      <c r="B8" s="13"/>
      <c r="C8" s="14">
        <v>1030</v>
      </c>
      <c r="D8" s="15">
        <f t="shared" si="1"/>
        <v>4.8499999999999996</v>
      </c>
      <c r="E8" s="16">
        <f t="shared" si="0"/>
        <v>9.7100000000000009</v>
      </c>
      <c r="F8" s="17">
        <f t="shared" si="0"/>
        <v>48.54</v>
      </c>
      <c r="G8" s="18">
        <f t="shared" si="0"/>
        <v>485.44</v>
      </c>
    </row>
    <row r="9" spans="1:7" ht="15.75" x14ac:dyDescent="0.25">
      <c r="A9" s="12" t="s">
        <v>3</v>
      </c>
      <c r="B9" s="13"/>
      <c r="C9" s="14">
        <v>3922</v>
      </c>
      <c r="D9" s="15">
        <f t="shared" si="1"/>
        <v>1.27</v>
      </c>
      <c r="E9" s="16">
        <f t="shared" si="0"/>
        <v>2.5499999999999998</v>
      </c>
      <c r="F9" s="17">
        <f t="shared" si="0"/>
        <v>12.75</v>
      </c>
      <c r="G9" s="18">
        <f t="shared" si="0"/>
        <v>127.49</v>
      </c>
    </row>
    <row r="10" spans="1:7" ht="15.75" x14ac:dyDescent="0.25">
      <c r="A10" s="12" t="s">
        <v>4</v>
      </c>
      <c r="B10" s="13"/>
      <c r="C10" s="14">
        <v>2107</v>
      </c>
      <c r="D10" s="15">
        <f t="shared" si="1"/>
        <v>2.37</v>
      </c>
      <c r="E10" s="16">
        <f t="shared" si="0"/>
        <v>4.75</v>
      </c>
      <c r="F10" s="17">
        <f t="shared" si="0"/>
        <v>23.73</v>
      </c>
      <c r="G10" s="18">
        <f t="shared" si="0"/>
        <v>237.3</v>
      </c>
    </row>
    <row r="11" spans="1:7" ht="15.75" x14ac:dyDescent="0.25">
      <c r="A11" s="12" t="s">
        <v>5</v>
      </c>
      <c r="B11" s="13"/>
      <c r="C11" s="14">
        <v>1774</v>
      </c>
      <c r="D11" s="15">
        <f t="shared" si="1"/>
        <v>2.82</v>
      </c>
      <c r="E11" s="16">
        <f t="shared" si="0"/>
        <v>5.64</v>
      </c>
      <c r="F11" s="17">
        <f t="shared" si="0"/>
        <v>28.18</v>
      </c>
      <c r="G11" s="18">
        <f t="shared" si="0"/>
        <v>281.85000000000002</v>
      </c>
    </row>
    <row r="12" spans="1:7" ht="15.75" x14ac:dyDescent="0.25">
      <c r="A12" s="12" t="s">
        <v>6</v>
      </c>
      <c r="B12" s="13"/>
      <c r="C12" s="14">
        <v>1627</v>
      </c>
      <c r="D12" s="15">
        <f t="shared" si="1"/>
        <v>3.07</v>
      </c>
      <c r="E12" s="16">
        <f t="shared" si="0"/>
        <v>6.15</v>
      </c>
      <c r="F12" s="17">
        <f t="shared" si="0"/>
        <v>30.73</v>
      </c>
      <c r="G12" s="18">
        <f t="shared" si="0"/>
        <v>307.31</v>
      </c>
    </row>
    <row r="13" spans="1:7" ht="15.75" x14ac:dyDescent="0.25">
      <c r="A13" s="12" t="s">
        <v>7</v>
      </c>
      <c r="B13" s="13" t="s">
        <v>38</v>
      </c>
      <c r="C13" s="14">
        <v>1825</v>
      </c>
      <c r="D13" s="15">
        <f t="shared" si="1"/>
        <v>2.74</v>
      </c>
      <c r="E13" s="16">
        <f t="shared" si="0"/>
        <v>5.48</v>
      </c>
      <c r="F13" s="17">
        <f t="shared" si="0"/>
        <v>27.4</v>
      </c>
      <c r="G13" s="18">
        <f t="shared" si="0"/>
        <v>273.97000000000003</v>
      </c>
    </row>
    <row r="14" spans="1:7" ht="15.75" x14ac:dyDescent="0.25">
      <c r="A14" s="12" t="s">
        <v>8</v>
      </c>
      <c r="B14" s="13"/>
      <c r="C14" s="14">
        <v>2088</v>
      </c>
      <c r="D14" s="15">
        <f t="shared" si="1"/>
        <v>2.39</v>
      </c>
      <c r="E14" s="16">
        <f t="shared" si="0"/>
        <v>4.79</v>
      </c>
      <c r="F14" s="17">
        <f t="shared" si="0"/>
        <v>23.95</v>
      </c>
      <c r="G14" s="18">
        <f t="shared" si="0"/>
        <v>239.46</v>
      </c>
    </row>
    <row r="15" spans="1:7" ht="15.75" x14ac:dyDescent="0.25">
      <c r="A15" s="12" t="s">
        <v>9</v>
      </c>
      <c r="B15" s="13" t="s">
        <v>10</v>
      </c>
      <c r="C15" s="14">
        <v>2346</v>
      </c>
      <c r="D15" s="15">
        <f t="shared" si="1"/>
        <v>2.13</v>
      </c>
      <c r="E15" s="16">
        <f t="shared" si="0"/>
        <v>4.26</v>
      </c>
      <c r="F15" s="17">
        <f t="shared" si="0"/>
        <v>21.31</v>
      </c>
      <c r="G15" s="18">
        <f t="shared" si="0"/>
        <v>213.13</v>
      </c>
    </row>
    <row r="16" spans="1:7" ht="15.75" x14ac:dyDescent="0.25">
      <c r="A16" s="12" t="s">
        <v>11</v>
      </c>
      <c r="B16" s="13" t="s">
        <v>12</v>
      </c>
      <c r="C16" s="14">
        <v>3143</v>
      </c>
      <c r="D16" s="15">
        <f t="shared" si="1"/>
        <v>1.59</v>
      </c>
      <c r="E16" s="16">
        <f t="shared" si="0"/>
        <v>3.18</v>
      </c>
      <c r="F16" s="17">
        <f t="shared" si="0"/>
        <v>15.91</v>
      </c>
      <c r="G16" s="18">
        <f t="shared" si="0"/>
        <v>159.08000000000001</v>
      </c>
    </row>
    <row r="17" spans="1:7" ht="15.75" x14ac:dyDescent="0.25">
      <c r="A17" s="12" t="s">
        <v>13</v>
      </c>
      <c r="B17" s="13" t="s">
        <v>14</v>
      </c>
      <c r="C17" s="14">
        <v>2729</v>
      </c>
      <c r="D17" s="15">
        <f t="shared" si="1"/>
        <v>1.83</v>
      </c>
      <c r="E17" s="16">
        <f t="shared" si="0"/>
        <v>3.66</v>
      </c>
      <c r="F17" s="17">
        <f t="shared" si="0"/>
        <v>18.32</v>
      </c>
      <c r="G17" s="18">
        <f t="shared" si="0"/>
        <v>183.22</v>
      </c>
    </row>
    <row r="18" spans="1:7" ht="15.75" x14ac:dyDescent="0.25">
      <c r="A18" s="12" t="s">
        <v>15</v>
      </c>
      <c r="B18" s="13" t="s">
        <v>39</v>
      </c>
      <c r="C18" s="14">
        <v>2280</v>
      </c>
      <c r="D18" s="15">
        <f t="shared" si="1"/>
        <v>2.19</v>
      </c>
      <c r="E18" s="16">
        <f t="shared" si="0"/>
        <v>4.3899999999999997</v>
      </c>
      <c r="F18" s="17">
        <f t="shared" si="0"/>
        <v>21.93</v>
      </c>
      <c r="G18" s="18">
        <f t="shared" si="0"/>
        <v>219.3</v>
      </c>
    </row>
    <row r="19" spans="1:7" ht="15.75" x14ac:dyDescent="0.25">
      <c r="A19" s="12" t="s">
        <v>16</v>
      </c>
      <c r="B19" s="13" t="s">
        <v>17</v>
      </c>
      <c r="C19" s="14">
        <v>2440</v>
      </c>
      <c r="D19" s="15">
        <f t="shared" si="1"/>
        <v>2.0499999999999998</v>
      </c>
      <c r="E19" s="16">
        <f t="shared" si="0"/>
        <v>4.0999999999999996</v>
      </c>
      <c r="F19" s="17">
        <f t="shared" si="0"/>
        <v>20.49</v>
      </c>
      <c r="G19" s="18">
        <f t="shared" si="0"/>
        <v>204.92</v>
      </c>
    </row>
    <row r="20" spans="1:7" ht="15.75" x14ac:dyDescent="0.25">
      <c r="A20" s="12" t="s">
        <v>18</v>
      </c>
      <c r="B20" s="13" t="s">
        <v>19</v>
      </c>
      <c r="C20" s="14">
        <v>1508</v>
      </c>
      <c r="D20" s="15">
        <f t="shared" si="1"/>
        <v>3.32</v>
      </c>
      <c r="E20" s="16">
        <f t="shared" si="1"/>
        <v>6.63</v>
      </c>
      <c r="F20" s="17">
        <f t="shared" si="1"/>
        <v>33.159999999999997</v>
      </c>
      <c r="G20" s="18">
        <f t="shared" si="1"/>
        <v>331.56</v>
      </c>
    </row>
    <row r="21" spans="1:7" ht="15.75" x14ac:dyDescent="0.25">
      <c r="A21" s="12" t="s">
        <v>20</v>
      </c>
      <c r="B21" s="13" t="s">
        <v>21</v>
      </c>
      <c r="C21" s="14">
        <v>2138</v>
      </c>
      <c r="D21" s="15">
        <f t="shared" si="1"/>
        <v>2.34</v>
      </c>
      <c r="E21" s="16">
        <f t="shared" si="1"/>
        <v>4.68</v>
      </c>
      <c r="F21" s="17">
        <f t="shared" si="1"/>
        <v>23.39</v>
      </c>
      <c r="G21" s="18">
        <f t="shared" si="1"/>
        <v>233.86</v>
      </c>
    </row>
    <row r="22" spans="1:7" ht="15.75" x14ac:dyDescent="0.25">
      <c r="A22" s="12" t="s">
        <v>22</v>
      </c>
      <c r="B22" s="13" t="s">
        <v>23</v>
      </c>
      <c r="C22" s="14">
        <v>3607</v>
      </c>
      <c r="D22" s="15">
        <f t="shared" si="1"/>
        <v>1.39</v>
      </c>
      <c r="E22" s="16">
        <f t="shared" si="1"/>
        <v>2.77</v>
      </c>
      <c r="F22" s="17">
        <f t="shared" si="1"/>
        <v>13.86</v>
      </c>
      <c r="G22" s="18">
        <f t="shared" si="1"/>
        <v>138.62</v>
      </c>
    </row>
    <row r="23" spans="1:7" ht="15.75" x14ac:dyDescent="0.25">
      <c r="A23" s="12" t="s">
        <v>24</v>
      </c>
      <c r="B23" s="13" t="s">
        <v>25</v>
      </c>
      <c r="C23" s="14">
        <v>3245</v>
      </c>
      <c r="D23" s="15">
        <f t="shared" si="1"/>
        <v>1.54</v>
      </c>
      <c r="E23" s="16">
        <f t="shared" si="1"/>
        <v>3.08</v>
      </c>
      <c r="F23" s="17">
        <f t="shared" si="1"/>
        <v>15.41</v>
      </c>
      <c r="G23" s="18">
        <f t="shared" si="1"/>
        <v>154.08000000000001</v>
      </c>
    </row>
    <row r="24" spans="1:7" ht="15.75" x14ac:dyDescent="0.25">
      <c r="A24" s="12" t="s">
        <v>26</v>
      </c>
      <c r="B24" s="13" t="s">
        <v>27</v>
      </c>
      <c r="C24" s="14">
        <v>1805</v>
      </c>
      <c r="D24" s="15">
        <f t="shared" si="1"/>
        <v>2.77</v>
      </c>
      <c r="E24" s="16">
        <f t="shared" si="1"/>
        <v>5.54</v>
      </c>
      <c r="F24" s="17">
        <f t="shared" si="1"/>
        <v>27.7</v>
      </c>
      <c r="G24" s="18">
        <f t="shared" si="1"/>
        <v>277.01</v>
      </c>
    </row>
    <row r="25" spans="1:7" ht="15.75" x14ac:dyDescent="0.25">
      <c r="A25" s="12" t="s">
        <v>28</v>
      </c>
      <c r="B25" s="13" t="s">
        <v>29</v>
      </c>
      <c r="C25" s="14">
        <v>2265</v>
      </c>
      <c r="D25" s="15">
        <f t="shared" si="1"/>
        <v>2.21</v>
      </c>
      <c r="E25" s="16">
        <f t="shared" si="1"/>
        <v>4.42</v>
      </c>
      <c r="F25" s="17">
        <f t="shared" si="1"/>
        <v>22.08</v>
      </c>
      <c r="G25" s="18">
        <f t="shared" si="1"/>
        <v>220.75</v>
      </c>
    </row>
    <row r="26" spans="1:7" ht="15.75" x14ac:dyDescent="0.25">
      <c r="A26" s="12" t="s">
        <v>30</v>
      </c>
      <c r="B26" s="13" t="s">
        <v>31</v>
      </c>
      <c r="C26" s="14">
        <v>1888</v>
      </c>
      <c r="D26" s="15">
        <f t="shared" si="1"/>
        <v>2.65</v>
      </c>
      <c r="E26" s="16">
        <f t="shared" si="1"/>
        <v>5.3</v>
      </c>
      <c r="F26" s="17">
        <f t="shared" si="1"/>
        <v>26.48</v>
      </c>
      <c r="G26" s="18">
        <f t="shared" si="1"/>
        <v>264.83</v>
      </c>
    </row>
    <row r="27" spans="1:7" ht="15.75" x14ac:dyDescent="0.25">
      <c r="A27" s="12" t="s">
        <v>32</v>
      </c>
      <c r="B27" s="13"/>
      <c r="C27" s="14">
        <v>1397</v>
      </c>
      <c r="D27" s="15">
        <f t="shared" si="1"/>
        <v>3.58</v>
      </c>
      <c r="E27" s="16">
        <f t="shared" si="1"/>
        <v>7.16</v>
      </c>
      <c r="F27" s="17">
        <f t="shared" si="1"/>
        <v>35.79</v>
      </c>
      <c r="G27" s="18">
        <f t="shared" si="1"/>
        <v>357.91</v>
      </c>
    </row>
    <row r="28" spans="1:7" ht="15.75" x14ac:dyDescent="0.25">
      <c r="A28" s="12">
        <v>507</v>
      </c>
      <c r="B28" s="13"/>
      <c r="C28" s="14">
        <v>3985</v>
      </c>
      <c r="D28" s="15">
        <f t="shared" si="1"/>
        <v>1.25</v>
      </c>
      <c r="E28" s="16">
        <f t="shared" si="1"/>
        <v>2.5099999999999998</v>
      </c>
      <c r="F28" s="17">
        <f t="shared" si="1"/>
        <v>12.55</v>
      </c>
      <c r="G28" s="18">
        <f t="shared" si="1"/>
        <v>125.47</v>
      </c>
    </row>
    <row r="29" spans="1:7" ht="15.75" x14ac:dyDescent="0.25">
      <c r="A29" s="12" t="s">
        <v>33</v>
      </c>
      <c r="B29" s="13"/>
      <c r="C29" s="14">
        <v>13214</v>
      </c>
      <c r="D29" s="15">
        <f t="shared" si="1"/>
        <v>0.38</v>
      </c>
      <c r="E29" s="16">
        <f t="shared" si="1"/>
        <v>0.76</v>
      </c>
      <c r="F29" s="17">
        <f t="shared" si="1"/>
        <v>3.78</v>
      </c>
      <c r="G29" s="18">
        <f t="shared" si="1"/>
        <v>37.840000000000003</v>
      </c>
    </row>
    <row r="30" spans="1:7" ht="15.75" x14ac:dyDescent="0.25">
      <c r="A30" s="12" t="s">
        <v>34</v>
      </c>
      <c r="B30" s="13" t="s">
        <v>35</v>
      </c>
      <c r="C30" s="14">
        <v>13396</v>
      </c>
      <c r="D30" s="15">
        <f t="shared" si="1"/>
        <v>0.37</v>
      </c>
      <c r="E30" s="16">
        <f t="shared" si="1"/>
        <v>0.75</v>
      </c>
      <c r="F30" s="17">
        <f t="shared" si="1"/>
        <v>3.73</v>
      </c>
      <c r="G30" s="18">
        <f t="shared" si="1"/>
        <v>37.32</v>
      </c>
    </row>
    <row r="31" spans="1:7" ht="16.5" thickBot="1" x14ac:dyDescent="0.3">
      <c r="A31" s="19" t="s">
        <v>36</v>
      </c>
      <c r="B31" s="20" t="s">
        <v>37</v>
      </c>
      <c r="C31" s="21">
        <v>3805</v>
      </c>
      <c r="D31" s="22">
        <f t="shared" si="1"/>
        <v>1.31</v>
      </c>
      <c r="E31" s="23">
        <f t="shared" si="1"/>
        <v>2.63</v>
      </c>
      <c r="F31" s="24">
        <f t="shared" si="1"/>
        <v>13.14</v>
      </c>
      <c r="G31" s="25">
        <f t="shared" si="1"/>
        <v>131.41</v>
      </c>
    </row>
    <row r="32" spans="1:7" ht="15.75" thickTop="1" x14ac:dyDescent="0.25">
      <c r="A32" s="26"/>
      <c r="B32" s="27" t="s">
        <v>62</v>
      </c>
      <c r="C32" s="28"/>
      <c r="D32" s="28"/>
      <c r="E32" s="26"/>
      <c r="F32" s="26"/>
      <c r="G32" s="26"/>
    </row>
  </sheetData>
  <sheetProtection algorithmName="SHA-512" hashValue="5cESl4CVwLeuEliUZHOCskW44tNzr1S//2HLqE2csY+JUuvZTARGAk2RHBsHbuczTe6acWI8mCycC76uwoiTWg==" saltValue="N8DhG4jqApobh11YBVzp0A==" spinCount="100000" sheet="1" objects="1" scenarios="1"/>
  <mergeCells count="3">
    <mergeCell ref="A1:A3"/>
    <mergeCell ref="B1:B3"/>
    <mergeCell ref="C1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info</vt:lpstr>
      <vt:lpstr>Logbook</vt:lpstr>
      <vt:lpstr>GWPs</vt:lpstr>
      <vt:lpstr>GWPs!_ftnref1</vt:lpstr>
      <vt:lpstr>Logbook!Print_Area</vt:lpstr>
    </vt:vector>
  </TitlesOfParts>
  <Manager>David Jones;Nick Lowry</Manager>
  <Company>FGASREGISTER - A Quidos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FGASREGISTER Log Book</dc:title>
  <dc:creator>FGASREGISTER</dc:creator>
  <cp:lastModifiedBy>David Jones</cp:lastModifiedBy>
  <cp:lastPrinted>2018-02-26T11:30:08Z</cp:lastPrinted>
  <dcterms:created xsi:type="dcterms:W3CDTF">2015-10-19T18:22:19Z</dcterms:created>
  <dcterms:modified xsi:type="dcterms:W3CDTF">2018-10-10T14:06:27Z</dcterms:modified>
</cp:coreProperties>
</file>